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<sst xmlns="http://schemas.openxmlformats.org/spreadsheetml/2006/main" count="50" uniqueCount="48">
  <si>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</si>
  <si>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</si>
  <si>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</si>
  <si>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</si>
  <si>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</si>
  <si>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</si>
  <si>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</si>
  <si>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</si>
  <si>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</si>
  <si>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</si>
  <si>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</si>
  <si>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</si>
  <si>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</si>
  <si>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</si>
  <si>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</si>
  <si>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</si>
  <si>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</si>
  <si>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</si>
  <si>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</si>
  <si>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</si>
  <si>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</si>
  <si>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</si>
  <si>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</si>
  <si>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</si>
  <si>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</si>
  <si>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</si>
  <si>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</si>
  <si>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</si>
  <si>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</si>
  <si>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</si>
  <si>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</si>
  <si>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</si>
  <si>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</si>
  <si>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</si>
  <si>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</si>
  <si>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</si>
  <si>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</si>
  <si>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</si>
  <si>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</si>
  <si>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</si>
  <si>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</si>
  <si>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</si>
  <si>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</si>
  <si>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</si>
  <si>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</si>
  <si>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160000</t>
  </si>
  <si>
    <t>Сільське і лісове господарство, рибне господарство та мисливське</t>
  </si>
  <si>
    <t>станом на 01 січня 2016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</si>
</sst>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180" fontId="24" fillId="0" borderId="0" xfId="55" applyNumberFormat="1" applyFont="1" applyFill="1" applyBorder="1" applyAlignment="1">
      <alignment horizontal="right" vertical="center" wrapText="1" shrinkToFit="1"/>
      <protection/>
    </xf>
    <xf numFmtId="180" fontId="24" fillId="0" borderId="19" xfId="55" applyNumberFormat="1" applyFont="1" applyFill="1" applyBorder="1" applyAlignment="1">
      <alignment horizontal="right" vertical="center" wrapText="1" shrinkToFit="1"/>
      <protection/>
    </xf>
    <xf numFmtId="49" fontId="24" fillId="0" borderId="20" xfId="55" applyNumberFormat="1" applyFont="1" applyFill="1" applyBorder="1" applyAlignment="1" applyProtection="1">
      <alignment horizontal="center" vertical="center"/>
      <protection/>
    </xf>
    <xf numFmtId="0" fontId="24" fillId="0" borderId="21" xfId="55" applyFont="1" applyFill="1" applyBorder="1" applyAlignment="1" applyProtection="1">
      <alignment horizontal="left" vertical="center" wrapText="1"/>
      <protection/>
    </xf>
    <xf numFmtId="180" fontId="24" fillId="0" borderId="22" xfId="55" applyNumberFormat="1" applyFont="1" applyFill="1" applyBorder="1" applyAlignment="1">
      <alignment horizontal="right" vertical="center" wrapText="1" shrinkToFi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24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180" fontId="24" fillId="0" borderId="25" xfId="55" applyNumberFormat="1" applyFont="1" applyFill="1" applyBorder="1" applyAlignment="1">
      <alignment horizontal="right" vertical="center" wrapText="1" shrinkToFit="1"/>
      <protection/>
    </xf>
    <xf numFmtId="0" fontId="23" fillId="20" borderId="26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2" xfId="55" applyNumberFormat="1" applyFont="1" applyFill="1" applyBorder="1" applyAlignment="1">
      <alignment horizontal="right" vertical="center" wrapText="1" shrinkToFi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28" xfId="55" applyFont="1" applyBorder="1" applyAlignment="1">
      <alignment horizontal="left" vertical="center"/>
      <protection/>
    </xf>
    <xf numFmtId="180" fontId="24" fillId="0" borderId="28" xfId="55" applyNumberFormat="1" applyFont="1" applyFill="1" applyBorder="1" applyAlignment="1">
      <alignment vertical="center"/>
      <protection/>
    </xf>
    <xf numFmtId="0" fontId="24" fillId="0" borderId="29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30" xfId="55" applyFont="1" applyFill="1" applyBorder="1" applyAlignment="1">
      <alignment horizontal="center" vertical="center" wrapText="1"/>
      <protection/>
    </xf>
    <xf numFmtId="0" fontId="25" fillId="20" borderId="31" xfId="62" applyFont="1" applyFill="1" applyBorder="1" applyAlignment="1" applyProtection="1">
      <alignment horizontal="center" vertical="center" wrapText="1"/>
      <protection/>
    </xf>
    <xf numFmtId="180" fontId="23" fillId="20" borderId="31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180" fontId="24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33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34" xfId="55" applyNumberFormat="1" applyFont="1" applyFill="1" applyBorder="1" applyAlignment="1">
      <alignment horizontal="right" vertical="center" wrapText="1" shrinkToFit="1"/>
      <protection/>
    </xf>
    <xf numFmtId="181" fontId="25" fillId="0" borderId="26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5" fillId="0" borderId="35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26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6" xfId="62" applyFont="1" applyFill="1" applyBorder="1" applyAlignment="1" applyProtection="1">
      <alignment horizontal="center" vertical="center" wrapText="1"/>
      <protection/>
    </xf>
    <xf numFmtId="0" fontId="23" fillId="0" borderId="37" xfId="62" applyFont="1" applyFill="1" applyBorder="1" applyAlignment="1" applyProtection="1">
      <alignment horizontal="center" vertical="center" wrapText="1"/>
      <protection/>
    </xf>
    <xf numFmtId="0" fontId="23" fillId="0" borderId="38" xfId="62" applyFont="1" applyFill="1" applyBorder="1" applyAlignment="1" applyProtection="1">
      <alignment horizontal="center" vertical="center" wrapText="1"/>
      <protection/>
    </xf>
    <xf numFmtId="0" fontId="23" fillId="0" borderId="39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80" zoomScaleNormal="75" zoomScaleSheetLayoutView="80" zoomScalePageLayoutView="0" workbookViewId="0" topLeftCell="A1">
      <selection activeCell="A21" sqref="A21:E34"/>
    </sheetView>
  </sheetViews>
  <sheetFormatPr defaultColWidth="9.00390625" defaultRowHeight="12.75"/>
  <cols>
    <col min="1" max="1" width="11.625" style="4" customWidth="1"/>
    <col min="2" max="2" width="81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43" customFormat="1" ht="22.5">
      <c r="A1" s="64" t="s">
        <v>36</v>
      </c>
      <c r="B1" s="64"/>
      <c r="C1" s="64"/>
      <c r="D1" s="64"/>
      <c r="E1" s="64"/>
    </row>
    <row r="2" spans="1:5" s="43" customFormat="1" ht="22.5">
      <c r="A2" s="64" t="s">
        <v>47</v>
      </c>
      <c r="B2" s="64"/>
      <c r="C2" s="64"/>
      <c r="D2" s="64"/>
      <c r="E2" s="64"/>
    </row>
    <row r="3" spans="1:5" s="43" customFormat="1" ht="12" customHeight="1" thickBot="1">
      <c r="A3" s="1"/>
      <c r="B3" s="2"/>
      <c r="C3" s="46"/>
      <c r="D3" s="46"/>
      <c r="E3" s="3"/>
    </row>
    <row r="4" spans="1:5" s="43" customFormat="1" ht="78.75" customHeight="1" thickBot="1">
      <c r="A4" s="5" t="s">
        <v>0</v>
      </c>
      <c r="B4" s="6" t="s">
        <v>1</v>
      </c>
      <c r="C4" s="7" t="s">
        <v>10</v>
      </c>
      <c r="D4" s="7" t="s">
        <v>30</v>
      </c>
      <c r="E4" s="8" t="s">
        <v>11</v>
      </c>
    </row>
    <row r="5" spans="1:5" s="43" customFormat="1" ht="23.25" customHeight="1" thickBot="1">
      <c r="A5" s="65" t="s">
        <v>13</v>
      </c>
      <c r="B5" s="66"/>
      <c r="C5" s="66"/>
      <c r="D5" s="66"/>
      <c r="E5" s="67"/>
    </row>
    <row r="6" spans="1:5" s="43" customFormat="1" ht="29.25" customHeight="1" thickBot="1">
      <c r="A6" s="9">
        <v>10000000</v>
      </c>
      <c r="B6" s="10" t="s">
        <v>7</v>
      </c>
      <c r="C6" s="11">
        <f>C7+C8</f>
        <v>50002.5</v>
      </c>
      <c r="D6" s="11">
        <f>D7+D8</f>
        <v>52095.7</v>
      </c>
      <c r="E6" s="12">
        <f>D6/C6*100</f>
        <v>104.18619069046547</v>
      </c>
    </row>
    <row r="7" spans="1:5" s="43" customFormat="1" ht="25.5" customHeight="1">
      <c r="A7" s="13">
        <v>11010000</v>
      </c>
      <c r="B7" s="14" t="s">
        <v>17</v>
      </c>
      <c r="C7" s="15">
        <v>49948</v>
      </c>
      <c r="D7" s="15">
        <v>52082</v>
      </c>
      <c r="E7" s="16">
        <f>D7/C7*100</f>
        <v>104.27244334107473</v>
      </c>
    </row>
    <row r="8" spans="1:5" s="43" customFormat="1" ht="34.5" customHeight="1" thickBot="1">
      <c r="A8" s="17" t="s">
        <v>35</v>
      </c>
      <c r="B8" s="18" t="s">
        <v>34</v>
      </c>
      <c r="C8" s="24">
        <v>54.5</v>
      </c>
      <c r="D8" s="24">
        <v>13.7</v>
      </c>
      <c r="E8" s="16">
        <f>D8/C8*100</f>
        <v>25.137614678899084</v>
      </c>
    </row>
    <row r="9" spans="1:5" s="43" customFormat="1" ht="16.5" thickBot="1">
      <c r="A9" s="9">
        <v>20000000</v>
      </c>
      <c r="B9" s="10" t="s">
        <v>8</v>
      </c>
      <c r="C9" s="11">
        <f>C10+C11</f>
        <v>103</v>
      </c>
      <c r="D9" s="11">
        <f>D10+D11</f>
        <v>260.7</v>
      </c>
      <c r="E9" s="52" t="s">
        <v>33</v>
      </c>
    </row>
    <row r="10" spans="1:5" s="43" customFormat="1" ht="37.5" customHeight="1" thickBot="1">
      <c r="A10" s="41" t="s">
        <v>37</v>
      </c>
      <c r="B10" s="42" t="s">
        <v>38</v>
      </c>
      <c r="C10" s="15">
        <v>3</v>
      </c>
      <c r="D10" s="15">
        <v>6.8</v>
      </c>
      <c r="E10" s="51" t="s">
        <v>33</v>
      </c>
    </row>
    <row r="11" spans="1:5" s="43" customFormat="1" ht="33.75" customHeight="1" thickBot="1">
      <c r="A11" s="21" t="s">
        <v>6</v>
      </c>
      <c r="B11" s="22" t="s">
        <v>4</v>
      </c>
      <c r="C11" s="23">
        <v>100</v>
      </c>
      <c r="D11" s="24">
        <v>253.9</v>
      </c>
      <c r="E11" s="51" t="s">
        <v>33</v>
      </c>
    </row>
    <row r="12" spans="1:5" s="43" customFormat="1" ht="22.5" customHeight="1" thickBot="1">
      <c r="A12" s="9" t="s">
        <v>5</v>
      </c>
      <c r="B12" s="10" t="s">
        <v>9</v>
      </c>
      <c r="C12" s="11">
        <f>C13</f>
        <v>0</v>
      </c>
      <c r="D12" s="11">
        <f>D13</f>
        <v>1.2</v>
      </c>
      <c r="E12" s="12" t="s">
        <v>44</v>
      </c>
    </row>
    <row r="13" spans="1:5" s="43" customFormat="1" ht="46.5" customHeight="1" thickBot="1">
      <c r="A13" s="25" t="s">
        <v>31</v>
      </c>
      <c r="B13" s="26" t="s">
        <v>32</v>
      </c>
      <c r="C13" s="19">
        <v>0</v>
      </c>
      <c r="D13" s="20">
        <v>1.2</v>
      </c>
      <c r="E13" s="27"/>
    </row>
    <row r="14" spans="1:5" s="43" customFormat="1" ht="19.5" thickBot="1">
      <c r="A14" s="28"/>
      <c r="B14" s="29" t="s">
        <v>15</v>
      </c>
      <c r="C14" s="30">
        <f>C12+C6+C9</f>
        <v>50105.5</v>
      </c>
      <c r="D14" s="30">
        <f>D12+D6+D9</f>
        <v>52357.59999999999</v>
      </c>
      <c r="E14" s="31">
        <f>D14/C14*100</f>
        <v>104.49471614892576</v>
      </c>
    </row>
    <row r="15" spans="1:5" s="43" customFormat="1" ht="22.5" customHeight="1" thickBot="1">
      <c r="A15" s="9" t="s">
        <v>12</v>
      </c>
      <c r="B15" s="10" t="s">
        <v>14</v>
      </c>
      <c r="C15" s="11">
        <f>C16+C17</f>
        <v>198985.6</v>
      </c>
      <c r="D15" s="11">
        <f>D16+D17</f>
        <v>198525.3</v>
      </c>
      <c r="E15" s="11">
        <f>D15/C15*100</f>
        <v>99.76867672836627</v>
      </c>
    </row>
    <row r="16" spans="1:5" s="43" customFormat="1" ht="24.75" customHeight="1">
      <c r="A16" s="32">
        <v>41020000</v>
      </c>
      <c r="B16" s="33" t="s">
        <v>2</v>
      </c>
      <c r="C16" s="34">
        <v>11696</v>
      </c>
      <c r="D16" s="34">
        <v>11671</v>
      </c>
      <c r="E16" s="34">
        <f>D16/C16*100</f>
        <v>99.78625170998632</v>
      </c>
    </row>
    <row r="17" spans="1:5" s="43" customFormat="1" ht="25.5" customHeight="1" thickBot="1">
      <c r="A17" s="35">
        <v>41030000</v>
      </c>
      <c r="B17" s="36" t="s">
        <v>3</v>
      </c>
      <c r="C17" s="37">
        <v>187289.6</v>
      </c>
      <c r="D17" s="37">
        <v>186854.3</v>
      </c>
      <c r="E17" s="37">
        <f>D17/C17*100</f>
        <v>99.76757919286494</v>
      </c>
    </row>
    <row r="18" spans="1:5" s="43" customFormat="1" ht="19.5" thickBot="1">
      <c r="A18" s="38"/>
      <c r="B18" s="39" t="s">
        <v>16</v>
      </c>
      <c r="C18" s="40">
        <f>C15+C14</f>
        <v>249091.1</v>
      </c>
      <c r="D18" s="40">
        <f>D15+D14</f>
        <v>250882.89999999997</v>
      </c>
      <c r="E18" s="31">
        <f>D18/C18*100</f>
        <v>100.71933521510803</v>
      </c>
    </row>
    <row r="19" spans="1:5" s="44" customFormat="1" ht="36" customHeight="1" thickBot="1">
      <c r="A19" s="47"/>
      <c r="B19" s="48" t="s">
        <v>43</v>
      </c>
      <c r="C19" s="49"/>
      <c r="D19" s="49">
        <v>16179.1</v>
      </c>
      <c r="E19" s="50">
        <f aca="true" t="shared" si="0" ref="E19:E34">IF(C19=0,"",IF(D19/C19*100&gt;=200,"В/100",D19/C19*100))</f>
      </c>
    </row>
    <row r="20" spans="1:5" s="44" customFormat="1" ht="21.75" customHeight="1" thickBot="1">
      <c r="A20" s="68" t="s">
        <v>18</v>
      </c>
      <c r="B20" s="69"/>
      <c r="C20" s="69"/>
      <c r="D20" s="69"/>
      <c r="E20" s="70"/>
    </row>
    <row r="21" spans="1:5" s="44" customFormat="1" ht="22.5" customHeight="1">
      <c r="A21" s="53">
        <v>10000</v>
      </c>
      <c r="B21" s="54" t="s">
        <v>19</v>
      </c>
      <c r="C21" s="55">
        <v>2145.993</v>
      </c>
      <c r="D21" s="55">
        <v>1878.734</v>
      </c>
      <c r="E21" s="56">
        <f t="shared" si="0"/>
        <v>87.54613831452386</v>
      </c>
    </row>
    <row r="22" spans="1:5" s="44" customFormat="1" ht="30" customHeight="1">
      <c r="A22" s="53">
        <v>70000</v>
      </c>
      <c r="B22" s="54" t="s">
        <v>20</v>
      </c>
      <c r="C22" s="55">
        <v>79269.577</v>
      </c>
      <c r="D22" s="55">
        <v>78479.184</v>
      </c>
      <c r="E22" s="56">
        <f t="shared" si="0"/>
        <v>99.00290498585603</v>
      </c>
    </row>
    <row r="23" spans="1:5" s="44" customFormat="1" ht="19.5" customHeight="1">
      <c r="A23" s="53">
        <v>80000</v>
      </c>
      <c r="B23" s="54" t="s">
        <v>21</v>
      </c>
      <c r="C23" s="55">
        <v>47598.463</v>
      </c>
      <c r="D23" s="55">
        <v>47259.516</v>
      </c>
      <c r="E23" s="56">
        <f t="shared" si="0"/>
        <v>99.28790347705136</v>
      </c>
    </row>
    <row r="24" spans="1:5" s="44" customFormat="1" ht="25.5" customHeight="1">
      <c r="A24" s="53">
        <v>90000</v>
      </c>
      <c r="B24" s="54" t="s">
        <v>29</v>
      </c>
      <c r="C24" s="55">
        <v>91466.542</v>
      </c>
      <c r="D24" s="55">
        <v>91378.326</v>
      </c>
      <c r="E24" s="56">
        <f t="shared" si="0"/>
        <v>99.90355380440641</v>
      </c>
    </row>
    <row r="25" spans="1:5" s="44" customFormat="1" ht="21" customHeight="1">
      <c r="A25" s="53" t="s">
        <v>39</v>
      </c>
      <c r="B25" s="54" t="s">
        <v>40</v>
      </c>
      <c r="C25" s="55">
        <v>742.567</v>
      </c>
      <c r="D25" s="55">
        <v>742.137</v>
      </c>
      <c r="E25" s="56">
        <f t="shared" si="0"/>
        <v>99.94209276738664</v>
      </c>
    </row>
    <row r="26" spans="1:5" s="44" customFormat="1" ht="21" customHeight="1">
      <c r="A26" s="53">
        <v>110000</v>
      </c>
      <c r="B26" s="54" t="s">
        <v>22</v>
      </c>
      <c r="C26" s="55">
        <v>6370.121</v>
      </c>
      <c r="D26" s="55">
        <v>6369.811</v>
      </c>
      <c r="E26" s="56">
        <f t="shared" si="0"/>
        <v>99.99513353043058</v>
      </c>
    </row>
    <row r="27" spans="1:5" s="44" customFormat="1" ht="24" customHeight="1">
      <c r="A27" s="53">
        <v>120000</v>
      </c>
      <c r="B27" s="54" t="s">
        <v>23</v>
      </c>
      <c r="C27" s="55">
        <v>218.697</v>
      </c>
      <c r="D27" s="55">
        <v>218.696</v>
      </c>
      <c r="E27" s="56">
        <f t="shared" si="0"/>
        <v>99.99954274635682</v>
      </c>
    </row>
    <row r="28" spans="1:5" s="44" customFormat="1" ht="25.5" customHeight="1">
      <c r="A28" s="53">
        <v>130000</v>
      </c>
      <c r="B28" s="54" t="s">
        <v>24</v>
      </c>
      <c r="C28" s="55">
        <v>804.244</v>
      </c>
      <c r="D28" s="55">
        <v>801.506</v>
      </c>
      <c r="E28" s="56">
        <f t="shared" si="0"/>
        <v>99.65955605512754</v>
      </c>
    </row>
    <row r="29" spans="1:5" s="44" customFormat="1" ht="25.5" customHeight="1">
      <c r="A29" s="53" t="s">
        <v>45</v>
      </c>
      <c r="B29" s="54" t="s">
        <v>46</v>
      </c>
      <c r="C29" s="55">
        <v>0</v>
      </c>
      <c r="D29" s="55"/>
      <c r="E29" s="56"/>
    </row>
    <row r="30" spans="1:5" s="44" customFormat="1" ht="24.75" customHeight="1">
      <c r="A30" s="53" t="s">
        <v>41</v>
      </c>
      <c r="B30" s="54" t="s">
        <v>42</v>
      </c>
      <c r="C30" s="55">
        <v>746.41</v>
      </c>
      <c r="D30" s="55">
        <v>744.491</v>
      </c>
      <c r="E30" s="56">
        <f t="shared" si="0"/>
        <v>99.74290269422971</v>
      </c>
    </row>
    <row r="31" spans="1:5" s="44" customFormat="1" ht="24" customHeight="1">
      <c r="A31" s="53">
        <v>180000</v>
      </c>
      <c r="B31" s="54" t="s">
        <v>25</v>
      </c>
      <c r="C31" s="55">
        <v>0</v>
      </c>
      <c r="D31" s="55"/>
      <c r="E31" s="56">
        <f t="shared" si="0"/>
      </c>
    </row>
    <row r="32" spans="1:5" s="44" customFormat="1" ht="25.5" customHeight="1">
      <c r="A32" s="53">
        <v>210000</v>
      </c>
      <c r="B32" s="54" t="s">
        <v>27</v>
      </c>
      <c r="C32" s="55">
        <v>187.5</v>
      </c>
      <c r="D32" s="55">
        <v>187.129</v>
      </c>
      <c r="E32" s="56">
        <f t="shared" si="0"/>
        <v>99.80213333333333</v>
      </c>
    </row>
    <row r="33" spans="1:5" s="44" customFormat="1" ht="29.25" customHeight="1" thickBot="1">
      <c r="A33" s="57">
        <v>250000</v>
      </c>
      <c r="B33" s="58" t="s">
        <v>26</v>
      </c>
      <c r="C33" s="59">
        <v>15880.281</v>
      </c>
      <c r="D33" s="59">
        <v>15662.207</v>
      </c>
      <c r="E33" s="60">
        <f t="shared" si="0"/>
        <v>98.62676233499899</v>
      </c>
    </row>
    <row r="34" spans="1:5" s="45" customFormat="1" ht="23.25" customHeight="1" thickBot="1">
      <c r="A34" s="61"/>
      <c r="B34" s="62" t="s">
        <v>28</v>
      </c>
      <c r="C34" s="63">
        <f>SUM(C21:C33)</f>
        <v>245430.39500000002</v>
      </c>
      <c r="D34" s="63">
        <f>SUM(D21:D33)</f>
        <v>243721.73699999996</v>
      </c>
      <c r="E34" s="50">
        <f t="shared" si="0"/>
        <v>99.30381157557929</v>
      </c>
    </row>
    <row r="35" s="44" customFormat="1" ht="12.75"/>
    <row r="36" s="44" customFormat="1" ht="12.75"/>
    <row r="37" s="44" customFormat="1" ht="12.75"/>
    <row r="38" s="44" customFormat="1" ht="12.75"/>
    <row r="39" s="44" customFormat="1" ht="12.75"/>
    <row r="40" s="44" customFormat="1" ht="12.75"/>
    <row r="41" s="44" customFormat="1" ht="12.75"/>
    <row r="42" s="44" customFormat="1" ht="12.75"/>
    <row r="43" s="44" customFormat="1" ht="12.75"/>
    <row r="44" s="44" customFormat="1" ht="12.75"/>
    <row r="45" s="44" customFormat="1" ht="12.75"/>
    <row r="46" s="44" customFormat="1" ht="12.75"/>
    <row r="47" s="44" customFormat="1" ht="12.75"/>
    <row r="48" s="44" customFormat="1" ht="12.75"/>
    <row r="49" s="44" customFormat="1" ht="12.75"/>
    <row r="50" s="44" customFormat="1" ht="12.75"/>
    <row r="51" s="44" customFormat="1" ht="12.75"/>
    <row r="52" s="44" customFormat="1" ht="12.75"/>
    <row r="53" s="44" customFormat="1" ht="12.75"/>
    <row r="54" s="44" customFormat="1" ht="12.75"/>
    <row r="55" s="44" customFormat="1" ht="12.75"/>
    <row r="56" s="44" customFormat="1" ht="12.75"/>
    <row r="57" s="44" customFormat="1" ht="12.75"/>
    <row r="58" s="44" customFormat="1" ht="12.75"/>
    <row r="59" s="44" customFormat="1" ht="12.75"/>
    <row r="60" s="44" customFormat="1" ht="12.75"/>
    <row r="61" s="44" customFormat="1" ht="12.75"/>
    <row r="62" s="44" customFormat="1" ht="12.75"/>
    <row r="63" s="44" customFormat="1" ht="12.75"/>
    <row r="64" s="44" customFormat="1" ht="12.75"/>
    <row r="65" s="44" customFormat="1" ht="12.75"/>
    <row r="66" s="44" customFormat="1" ht="12.75"/>
    <row r="67" s="44" customFormat="1" ht="12.75"/>
    <row r="68" s="44" customFormat="1" ht="12.75"/>
    <row r="69" s="44" customFormat="1" ht="12.75"/>
    <row r="70" s="44" customFormat="1" ht="12.75"/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="44" customFormat="1" ht="12.75"/>
    <row r="77" s="44" customFormat="1" ht="12.75"/>
    <row r="78" s="44" customFormat="1" ht="12.75"/>
    <row r="79" s="44" customFormat="1" ht="12.75"/>
    <row r="80" s="44" customFormat="1" ht="12.75"/>
    <row r="81" s="44" customFormat="1" ht="12.75"/>
    <row r="82" s="44" customFormat="1" ht="12.75"/>
    <row r="83" s="44" customFormat="1" ht="12.75"/>
    <row r="84" s="44" customFormat="1" ht="12.75"/>
    <row r="85" s="44" customFormat="1" ht="12.75"/>
    <row r="86" s="44" customFormat="1" ht="12.75"/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2.75"/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  <row r="129" s="44" customFormat="1" ht="12.75"/>
    <row r="130" s="44" customFormat="1" ht="12.75"/>
    <row r="131" s="44" customFormat="1" ht="12.75"/>
    <row r="132" s="44" customFormat="1" ht="12.75"/>
    <row r="133" s="44" customFormat="1" ht="12.75"/>
    <row r="134" s="44" customFormat="1" ht="12.75"/>
    <row r="135" s="44" customFormat="1" ht="12.75"/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  <row r="142" s="44" customFormat="1" ht="12.75"/>
    <row r="143" s="44" customFormat="1" ht="12.75"/>
    <row r="144" s="44" customFormat="1" ht="12.75"/>
    <row r="145" s="44" customFormat="1" ht="12.75"/>
    <row r="146" s="44" customFormat="1" ht="12.75"/>
    <row r="147" s="44" customFormat="1" ht="12.75"/>
    <row r="148" s="44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2015-12-28T12:45:35Z</cp:lastPrinted>
  <dcterms:created xsi:type="dcterms:W3CDTF">2015-04-06T06:03:14Z</dcterms:created>
  <dcterms:modified xsi:type="dcterms:W3CDTF">2016-01-04T14:42:48Z</dcterms:modified>
  <cp:category/>
  <cp:version/>
  <cp:contentType/>
  <cp:contentStatus/>
</cp:coreProperties>
</file>